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 activeTab="1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Sheet1!$A$1:$T$31</definedName>
  </definedNames>
  <calcPr calcId="125725"/>
</workbook>
</file>

<file path=xl/calcChain.xml><?xml version="1.0" encoding="utf-8"?>
<calcChain xmlns="http://schemas.openxmlformats.org/spreadsheetml/2006/main">
  <c r="J21" i="1"/>
  <c r="T21"/>
  <c r="S21"/>
  <c r="R21"/>
  <c r="Q21"/>
  <c r="P21"/>
  <c r="O21"/>
  <c r="T20"/>
  <c r="T19"/>
  <c r="T18"/>
  <c r="T17"/>
  <c r="T16"/>
  <c r="T15"/>
  <c r="M16"/>
  <c r="M17"/>
  <c r="M18"/>
  <c r="N18" s="1"/>
  <c r="M19"/>
  <c r="M20"/>
  <c r="N20" s="1"/>
  <c r="M15"/>
  <c r="K16"/>
  <c r="K15"/>
  <c r="K21"/>
  <c r="H16"/>
  <c r="H19"/>
  <c r="H20"/>
  <c r="H15"/>
  <c r="G21"/>
  <c r="E16"/>
  <c r="E17"/>
  <c r="E18"/>
  <c r="E19"/>
  <c r="E20"/>
  <c r="E15"/>
  <c r="D21"/>
  <c r="E21" s="1"/>
  <c r="L16"/>
  <c r="L17"/>
  <c r="L18"/>
  <c r="L19"/>
  <c r="L20"/>
  <c r="L15"/>
  <c r="L21" s="1"/>
  <c r="I21"/>
  <c r="F21"/>
  <c r="C21"/>
  <c r="N16" l="1"/>
  <c r="H21"/>
  <c r="M21"/>
  <c r="N21" s="1"/>
  <c r="N19"/>
  <c r="N17"/>
  <c r="N15"/>
</calcChain>
</file>

<file path=xl/sharedStrings.xml><?xml version="1.0" encoding="utf-8"?>
<sst xmlns="http://schemas.openxmlformats.org/spreadsheetml/2006/main" count="106" uniqueCount="49">
  <si>
    <t>Lampiran I</t>
  </si>
  <si>
    <t xml:space="preserve">Nota Dinas </t>
  </si>
  <si>
    <t>Nomor     :  ND-           /WBC.16/BD.02/2019</t>
  </si>
  <si>
    <t>Tanggal   :           Februari 2019</t>
  </si>
  <si>
    <t>MONITORING PENERIMAAN</t>
  </si>
  <si>
    <t>BEA MASUK, BEA KELUAR, BEA MASUK DITANGGUNG PEMERINTAH, CUKAI DAN PAJAK DALAM RANGKA IMPOR</t>
  </si>
  <si>
    <t>KANTOR WILAYAH DJBC KALIMANTAN BAGIAN TIMUR</t>
  </si>
  <si>
    <t>TAHUN ANGGARAN 2019</t>
  </si>
  <si>
    <t>Bulan : 1 Januari s.d. 31 Januari 2019</t>
  </si>
  <si>
    <t>(Dalam Ribu Rupiah)</t>
  </si>
  <si>
    <t>No.</t>
  </si>
  <si>
    <t>KPPBC</t>
  </si>
  <si>
    <t>Bea Masuk</t>
  </si>
  <si>
    <t>Bea Masuk Ditanggung Pemerintah</t>
  </si>
  <si>
    <t>Bea Keluar</t>
  </si>
  <si>
    <t xml:space="preserve">C u k a i </t>
  </si>
  <si>
    <t>Total (BM+BK+Cukai)</t>
  </si>
  <si>
    <t>P a j a k</t>
  </si>
  <si>
    <t>Target</t>
  </si>
  <si>
    <t>Realisasi</t>
  </si>
  <si>
    <t>Pajak Dalam Rangka Impor</t>
  </si>
  <si>
    <t>PPN Hasil
Tembakau</t>
  </si>
  <si>
    <t>Total Pajak</t>
  </si>
  <si>
    <t>Penerimaan</t>
  </si>
  <si>
    <t>%</t>
  </si>
  <si>
    <t>PPN</t>
  </si>
  <si>
    <t>PPnBM</t>
  </si>
  <si>
    <t>PPh</t>
  </si>
  <si>
    <t>Banjarmasin</t>
  </si>
  <si>
    <t>Kotabaru</t>
  </si>
  <si>
    <t>Balikpapan</t>
  </si>
  <si>
    <t>Samarinda</t>
  </si>
  <si>
    <t>Bontang</t>
  </si>
  <si>
    <t>Sangatta</t>
  </si>
  <si>
    <t>Tarakan</t>
  </si>
  <si>
    <t>Nunukan</t>
  </si>
  <si>
    <t>J u m l a h</t>
  </si>
  <si>
    <t>Plh.</t>
  </si>
  <si>
    <t>Kepala Bidang Kepabeanan dan Cukai</t>
  </si>
  <si>
    <t xml:space="preserve"> </t>
  </si>
  <si>
    <t>Heru Wahyudi</t>
  </si>
  <si>
    <t>Jumlah</t>
  </si>
  <si>
    <t>Bulan : 1 Januari s.d. 28 Februari 2019</t>
  </si>
  <si>
    <t>PPH</t>
  </si>
  <si>
    <t>PPh Psl 22 Ekspor</t>
  </si>
  <si>
    <t>PPN HT / DN</t>
  </si>
  <si>
    <t>Tanggal   :           Maret 2019</t>
  </si>
  <si>
    <t>Kupang Muhammad Luqman</t>
  </si>
  <si>
    <t>BEA MASUK, BEA KELUAR, BEA MASUK DITANGGUNG PEMERINTAH, CUKAI DAN PAJAK DALAM RANGKA IMPOR/EKSPOR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</si>
</sst>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\ \ @"/>
    <numFmt numFmtId="167" formatCode="_ * #,##0.00_ ;_ * \-#,##0.00_ ;_ * &quot;-&quot;_ ;_ @_ "/>
    <numFmt numFmtId="168" formatCode="_ * #,##0.000_ ;_ * \-#,##0.000_ ;_ * &quot;-&quot;_ ;_ @_ "/>
    <numFmt numFmtId="169" formatCode="_(* #,##0_);_(* \(#,##0\);_(* \-_);_(@_)"/>
    <numFmt numFmtId="170" formatCode="_(* #,##0.0_);_(* \(#,##0.0\);_(* &quot;-&quot;??_);_(@_)"/>
    <numFmt numFmtId="171" formatCode="_-* #,##0.00_-;\-* #,##0.00_-;_-* &quot;-&quot;_-;_-@_-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Bookman Old Style"/>
      <family val="1"/>
    </font>
    <font>
      <b/>
      <i/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53">
    <xf numFmtId="0" fontId="0" fillId="0" borderId="0"/>
    <xf numFmtId="0" fontId="2" fillId="0" borderId="0">
      <alignment vertical="top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7" fillId="0" borderId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8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1" applyFont="1">
      <alignment vertical="top"/>
    </xf>
    <xf numFmtId="0" fontId="6" fillId="0" borderId="0" xfId="1" applyFont="1">
      <alignment vertical="top"/>
    </xf>
    <xf numFmtId="0" fontId="10" fillId="0" borderId="0" xfId="1" applyFont="1">
      <alignment vertical="top"/>
    </xf>
    <xf numFmtId="0" fontId="6" fillId="0" borderId="3" xfId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66" fontId="5" fillId="0" borderId="4" xfId="1" applyNumberFormat="1" applyFont="1" applyBorder="1" applyAlignment="1">
      <alignment vertical="center"/>
    </xf>
    <xf numFmtId="43" fontId="5" fillId="2" borderId="5" xfId="3" applyNumberFormat="1" applyFont="1" applyFill="1" applyBorder="1" applyAlignment="1">
      <alignment vertical="center" wrapText="1"/>
    </xf>
    <xf numFmtId="43" fontId="5" fillId="0" borderId="5" xfId="1" applyNumberFormat="1" applyFont="1" applyBorder="1" applyAlignment="1" applyProtection="1">
      <alignment vertical="center"/>
      <protection locked="0"/>
    </xf>
    <xf numFmtId="43" fontId="5" fillId="0" borderId="4" xfId="1" applyNumberFormat="1" applyFont="1" applyBorder="1" applyAlignment="1" applyProtection="1">
      <alignment vertical="center"/>
      <protection locked="0"/>
    </xf>
    <xf numFmtId="43" fontId="5" fillId="2" borderId="5" xfId="1" applyNumberFormat="1" applyFont="1" applyFill="1" applyBorder="1" applyAlignment="1" applyProtection="1">
      <alignment vertical="center"/>
      <protection locked="0"/>
    </xf>
    <xf numFmtId="43" fontId="5" fillId="2" borderId="5" xfId="1" applyNumberFormat="1" applyFont="1" applyFill="1" applyBorder="1" applyAlignment="1" applyProtection="1">
      <alignment vertical="center" wrapText="1"/>
      <protection locked="0"/>
    </xf>
    <xf numFmtId="43" fontId="5" fillId="0" borderId="5" xfId="1" applyNumberFormat="1" applyFont="1" applyBorder="1" applyAlignment="1" applyProtection="1">
      <alignment horizontal="right" vertical="center"/>
      <protection locked="0"/>
    </xf>
    <xf numFmtId="43" fontId="5" fillId="0" borderId="4" xfId="1" applyNumberFormat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>
      <alignment horizontal="center" vertical="center"/>
    </xf>
    <xf numFmtId="166" fontId="5" fillId="0" borderId="5" xfId="1" applyNumberFormat="1" applyFont="1" applyBorder="1" applyAlignment="1">
      <alignment vertical="center"/>
    </xf>
    <xf numFmtId="43" fontId="5" fillId="0" borderId="3" xfId="1" applyNumberFormat="1" applyFont="1" applyBorder="1" applyAlignment="1" applyProtection="1">
      <alignment vertical="center"/>
      <protection locked="0"/>
    </xf>
    <xf numFmtId="43" fontId="5" fillId="0" borderId="10" xfId="1" applyNumberFormat="1" applyFont="1" applyBorder="1" applyAlignment="1" applyProtection="1">
      <alignment vertical="center"/>
      <protection locked="0"/>
    </xf>
    <xf numFmtId="171" fontId="5" fillId="2" borderId="5" xfId="1" applyNumberFormat="1" applyFont="1" applyFill="1" applyBorder="1" applyAlignment="1" applyProtection="1">
      <alignment vertical="center"/>
      <protection locked="0"/>
    </xf>
    <xf numFmtId="171" fontId="5" fillId="2" borderId="5" xfId="1" applyNumberFormat="1" applyFont="1" applyFill="1" applyBorder="1" applyAlignment="1" applyProtection="1">
      <alignment vertical="center" wrapText="1"/>
      <protection locked="0"/>
    </xf>
    <xf numFmtId="4" fontId="9" fillId="0" borderId="0" xfId="36" applyNumberFormat="1" applyFont="1" applyAlignment="1">
      <alignment vertical="center"/>
    </xf>
    <xf numFmtId="43" fontId="5" fillId="0" borderId="11" xfId="1" applyNumberFormat="1" applyFont="1" applyBorder="1" applyAlignment="1" applyProtection="1">
      <alignment vertical="center"/>
      <protection locked="0"/>
    </xf>
    <xf numFmtId="4" fontId="9" fillId="0" borderId="3" xfId="36" applyNumberFormat="1" applyFont="1" applyBorder="1" applyAlignment="1">
      <alignment vertical="center"/>
    </xf>
    <xf numFmtId="43" fontId="5" fillId="0" borderId="12" xfId="1" applyNumberFormat="1" applyFont="1" applyBorder="1" applyAlignment="1" applyProtection="1">
      <alignment vertical="center"/>
      <protection locked="0"/>
    </xf>
    <xf numFmtId="4" fontId="9" fillId="0" borderId="17" xfId="36" applyNumberFormat="1" applyFont="1" applyBorder="1" applyAlignment="1">
      <alignment vertical="center"/>
    </xf>
    <xf numFmtId="170" fontId="5" fillId="0" borderId="5" xfId="1" applyNumberFormat="1" applyFont="1" applyBorder="1" applyAlignment="1" applyProtection="1">
      <alignment vertical="center"/>
      <protection locked="0"/>
    </xf>
    <xf numFmtId="43" fontId="5" fillId="0" borderId="16" xfId="1" applyNumberFormat="1" applyFont="1" applyBorder="1" applyAlignment="1" applyProtection="1">
      <alignment vertical="center"/>
      <protection locked="0"/>
    </xf>
    <xf numFmtId="166" fontId="5" fillId="0" borderId="5" xfId="1" quotePrefix="1" applyNumberFormat="1" applyFont="1" applyBorder="1" applyAlignment="1">
      <alignment vertical="center"/>
    </xf>
    <xf numFmtId="4" fontId="9" fillId="0" borderId="16" xfId="36" applyNumberFormat="1" applyFont="1" applyBorder="1" applyAlignment="1">
      <alignment vertical="center"/>
    </xf>
    <xf numFmtId="43" fontId="5" fillId="0" borderId="12" xfId="1" applyNumberFormat="1" applyFont="1" applyBorder="1" applyAlignment="1" applyProtection="1">
      <alignment horizontal="right" vertical="center"/>
      <protection locked="0"/>
    </xf>
    <xf numFmtId="0" fontId="5" fillId="0" borderId="6" xfId="1" applyFont="1" applyBorder="1" applyAlignment="1">
      <alignment horizontal="center" vertical="center"/>
    </xf>
    <xf numFmtId="166" fontId="5" fillId="0" borderId="6" xfId="1" applyNumberFormat="1" applyFont="1" applyBorder="1" applyAlignment="1">
      <alignment vertical="center"/>
    </xf>
    <xf numFmtId="43" fontId="5" fillId="0" borderId="6" xfId="1" applyNumberFormat="1" applyFont="1" applyBorder="1" applyAlignment="1" applyProtection="1">
      <alignment vertical="center"/>
      <protection locked="0"/>
    </xf>
    <xf numFmtId="171" fontId="5" fillId="2" borderId="6" xfId="1" applyNumberFormat="1" applyFont="1" applyFill="1" applyBorder="1" applyAlignment="1" applyProtection="1">
      <alignment vertical="center" wrapText="1"/>
      <protection locked="0"/>
    </xf>
    <xf numFmtId="43" fontId="5" fillId="2" borderId="9" xfId="1" applyNumberFormat="1" applyFont="1" applyFill="1" applyBorder="1" applyAlignment="1" applyProtection="1">
      <alignment vertical="center" wrapText="1"/>
      <protection locked="0"/>
    </xf>
    <xf numFmtId="43" fontId="5" fillId="0" borderId="14" xfId="1" applyNumberFormat="1" applyFont="1" applyBorder="1" applyAlignment="1" applyProtection="1">
      <alignment vertical="center"/>
      <protection locked="0"/>
    </xf>
    <xf numFmtId="43" fontId="5" fillId="0" borderId="15" xfId="1" applyNumberFormat="1" applyFont="1" applyBorder="1" applyAlignment="1" applyProtection="1">
      <alignment vertical="center"/>
      <protection locked="0"/>
    </xf>
    <xf numFmtId="43" fontId="5" fillId="0" borderId="6" xfId="1" applyNumberFormat="1" applyFont="1" applyBorder="1" applyAlignment="1" applyProtection="1">
      <alignment horizontal="right" vertical="center"/>
      <protection locked="0"/>
    </xf>
    <xf numFmtId="43" fontId="5" fillId="2" borderId="3" xfId="1" applyNumberFormat="1" applyFont="1" applyFill="1" applyBorder="1" applyAlignment="1" applyProtection="1">
      <alignment vertical="center"/>
      <protection locked="0"/>
    </xf>
    <xf numFmtId="43" fontId="5" fillId="0" borderId="3" xfId="1" applyNumberFormat="1" applyFont="1" applyBorder="1" applyAlignment="1" applyProtection="1">
      <alignment horizontal="right" vertical="center"/>
      <protection locked="0"/>
    </xf>
    <xf numFmtId="43" fontId="10" fillId="0" borderId="0" xfId="1" applyNumberFormat="1" applyFont="1">
      <alignment vertical="top"/>
    </xf>
    <xf numFmtId="0" fontId="5" fillId="0" borderId="0" xfId="1" applyFont="1" applyAlignment="1">
      <alignment horizontal="right" vertical="top"/>
    </xf>
    <xf numFmtId="4" fontId="10" fillId="0" borderId="0" xfId="1" applyNumberFormat="1" applyFont="1">
      <alignment vertical="top"/>
    </xf>
    <xf numFmtId="167" fontId="10" fillId="0" borderId="0" xfId="3" applyNumberFormat="1" applyFont="1" applyAlignment="1">
      <alignment vertical="top"/>
    </xf>
    <xf numFmtId="168" fontId="10" fillId="0" borderId="0" xfId="3" applyNumberFormat="1" applyFont="1" applyAlignment="1">
      <alignment vertical="top"/>
    </xf>
    <xf numFmtId="0" fontId="1" fillId="0" borderId="0" xfId="0" applyFont="1"/>
    <xf numFmtId="0" fontId="9" fillId="0" borderId="0" xfId="0" applyFont="1"/>
    <xf numFmtId="166" fontId="5" fillId="0" borderId="11" xfId="1" applyNumberFormat="1" applyFont="1" applyBorder="1" applyAlignment="1">
      <alignment vertical="center"/>
    </xf>
    <xf numFmtId="166" fontId="5" fillId="0" borderId="11" xfId="1" quotePrefix="1" applyNumberFormat="1" applyFont="1" applyBorder="1" applyAlignment="1">
      <alignment vertical="center"/>
    </xf>
    <xf numFmtId="166" fontId="5" fillId="0" borderId="14" xfId="1" applyNumberFormat="1" applyFont="1" applyBorder="1" applyAlignment="1">
      <alignment vertical="center"/>
    </xf>
    <xf numFmtId="43" fontId="9" fillId="0" borderId="9" xfId="0" applyNumberFormat="1" applyFont="1" applyBorder="1"/>
    <xf numFmtId="43" fontId="9" fillId="0" borderId="3" xfId="0" applyNumberFormat="1" applyFont="1" applyBorder="1"/>
    <xf numFmtId="43" fontId="5" fillId="2" borderId="5" xfId="6" applyNumberFormat="1" applyFont="1" applyFill="1" applyBorder="1" applyAlignment="1">
      <alignment vertical="center" wrapText="1"/>
    </xf>
    <xf numFmtId="171" fontId="5" fillId="2" borderId="5" xfId="31" applyNumberFormat="1" applyFont="1" applyFill="1" applyBorder="1" applyAlignment="1" applyProtection="1">
      <alignment vertical="center"/>
      <protection locked="0"/>
    </xf>
    <xf numFmtId="39" fontId="9" fillId="0" borderId="0" xfId="46" applyNumberFormat="1" applyFont="1"/>
    <xf numFmtId="43" fontId="9" fillId="0" borderId="7" xfId="0" applyNumberFormat="1" applyFont="1" applyBorder="1"/>
    <xf numFmtId="41" fontId="8" fillId="0" borderId="0" xfId="46" applyFont="1"/>
    <xf numFmtId="43" fontId="9" fillId="2" borderId="3" xfId="0" applyNumberFormat="1" applyFont="1" applyFill="1" applyBorder="1"/>
    <xf numFmtId="39" fontId="9" fillId="0" borderId="3" xfId="0" applyNumberFormat="1" applyFont="1" applyBorder="1"/>
    <xf numFmtId="0" fontId="9" fillId="0" borderId="0" xfId="0" applyFont="1" applyBorder="1"/>
    <xf numFmtId="39" fontId="9" fillId="0" borderId="10" xfId="46" applyNumberFormat="1" applyFont="1" applyBorder="1"/>
    <xf numFmtId="39" fontId="9" fillId="0" borderId="6" xfId="46" applyNumberFormat="1" applyFont="1" applyBorder="1"/>
    <xf numFmtId="43" fontId="9" fillId="0" borderId="6" xfId="0" applyNumberFormat="1" applyFont="1" applyBorder="1"/>
    <xf numFmtId="43" fontId="9" fillId="0" borderId="5" xfId="0" applyNumberFormat="1" applyFont="1" applyBorder="1"/>
    <xf numFmtId="41" fontId="9" fillId="0" borderId="5" xfId="46" applyNumberFormat="1" applyFont="1" applyBorder="1"/>
    <xf numFmtId="39" fontId="9" fillId="0" borderId="5" xfId="46" applyNumberFormat="1" applyFont="1" applyBorder="1"/>
    <xf numFmtId="43" fontId="9" fillId="0" borderId="8" xfId="0" applyNumberFormat="1" applyFont="1" applyBorder="1"/>
    <xf numFmtId="43" fontId="9" fillId="0" borderId="4" xfId="0" applyNumberFormat="1" applyFont="1" applyBorder="1"/>
    <xf numFmtId="41" fontId="9" fillId="0" borderId="10" xfId="46" applyNumberFormat="1" applyFont="1" applyBorder="1"/>
    <xf numFmtId="41" fontId="8" fillId="0" borderId="15" xfId="46" applyFont="1" applyBorder="1"/>
    <xf numFmtId="41" fontId="8" fillId="0" borderId="12" xfId="46" applyFont="1" applyBorder="1"/>
    <xf numFmtId="43" fontId="9" fillId="2" borderId="4" xfId="0" applyNumberFormat="1" applyFont="1" applyFill="1" applyBorder="1"/>
    <xf numFmtId="43" fontId="9" fillId="2" borderId="5" xfId="0" applyNumberFormat="1" applyFont="1" applyFill="1" applyBorder="1"/>
    <xf numFmtId="43" fontId="9" fillId="2" borderId="8" xfId="0" applyNumberFormat="1" applyFont="1" applyFill="1" applyBorder="1"/>
    <xf numFmtId="43" fontId="9" fillId="2" borderId="6" xfId="0" applyNumberFormat="1" applyFont="1" applyFill="1" applyBorder="1"/>
    <xf numFmtId="43" fontId="9" fillId="2" borderId="10" xfId="0" applyNumberFormat="1" applyFont="1" applyFill="1" applyBorder="1"/>
    <xf numFmtId="39" fontId="9" fillId="0" borderId="7" xfId="0" applyNumberFormat="1" applyFont="1" applyBorder="1"/>
    <xf numFmtId="39" fontId="9" fillId="0" borderId="6" xfId="0" applyNumberFormat="1" applyFont="1" applyBorder="1"/>
    <xf numFmtId="39" fontId="9" fillId="0" borderId="5" xfId="0" applyNumberFormat="1" applyFont="1" applyBorder="1"/>
    <xf numFmtId="171" fontId="5" fillId="2" borderId="11" xfId="31" applyNumberFormat="1" applyFont="1" applyFill="1" applyBorder="1" applyAlignment="1" applyProtection="1">
      <alignment vertical="center" wrapText="1"/>
      <protection locked="0"/>
    </xf>
    <xf numFmtId="171" fontId="5" fillId="2" borderId="14" xfId="31" applyNumberFormat="1" applyFont="1" applyFill="1" applyBorder="1" applyAlignment="1" applyProtection="1">
      <alignment vertical="center" wrapText="1"/>
      <protection locked="0"/>
    </xf>
    <xf numFmtId="0" fontId="6" fillId="0" borderId="7" xfId="1" applyFont="1" applyBorder="1" applyAlignment="1">
      <alignment horizontal="center" vertical="center" wrapText="1"/>
    </xf>
    <xf numFmtId="39" fontId="9" fillId="0" borderId="7" xfId="46" applyNumberFormat="1" applyFont="1" applyBorder="1"/>
    <xf numFmtId="43" fontId="9" fillId="0" borderId="18" xfId="0" applyNumberFormat="1" applyFont="1" applyBorder="1"/>
    <xf numFmtId="41" fontId="9" fillId="0" borderId="6" xfId="46" applyFont="1" applyBorder="1"/>
    <xf numFmtId="41" fontId="9" fillId="0" borderId="10" xfId="46" applyFont="1" applyBorder="1"/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10" xfId="0" applyNumberFormat="1" applyFont="1" applyBorder="1"/>
    <xf numFmtId="4" fontId="9" fillId="0" borderId="6" xfId="0" applyNumberFormat="1" applyFont="1" applyBorder="1"/>
    <xf numFmtId="4" fontId="9" fillId="0" borderId="10" xfId="46" applyNumberFormat="1" applyFont="1" applyBorder="1"/>
    <xf numFmtId="0" fontId="6" fillId="0" borderId="0" xfId="1" applyFont="1" applyFill="1" applyAlignment="1"/>
    <xf numFmtId="0" fontId="6" fillId="0" borderId="0" xfId="1" applyFont="1" applyAlignment="1"/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Border="1" applyAlignment="1">
      <alignment horizontal="right" vertical="top"/>
    </xf>
    <xf numFmtId="0" fontId="12" fillId="0" borderId="19" xfId="1" applyFont="1" applyBorder="1" applyAlignment="1">
      <alignment horizontal="right" vertical="top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right" vertical="top"/>
    </xf>
  </cellXfs>
  <cellStyles count="53">
    <cellStyle name="Comma [0] 10" xfId="4"/>
    <cellStyle name="Comma [0] 11" xfId="5"/>
    <cellStyle name="Comma [0] 2" xfId="3"/>
    <cellStyle name="Comma [0] 2 2" xfId="6"/>
    <cellStyle name="Comma [0] 2 2 2" xfId="42"/>
    <cellStyle name="Comma [0] 3" xfId="46"/>
    <cellStyle name="Comma [0] 4 2" xfId="7"/>
    <cellStyle name="Comma [0] 5 2" xfId="8"/>
    <cellStyle name="Comma [0] 6" xfId="9"/>
    <cellStyle name="Comma [0] 6 2" xfId="10"/>
    <cellStyle name="Comma [0] 8" xfId="11"/>
    <cellStyle name="Comma [0] 8 2" xfId="12"/>
    <cellStyle name="Comma [0] 9" xfId="13"/>
    <cellStyle name="Comma [0] 9 2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47"/>
    <cellStyle name="Comma 17" xfId="49"/>
    <cellStyle name="Comma 18" xfId="45"/>
    <cellStyle name="Comma 19" xfId="51"/>
    <cellStyle name="Comma 2" xfId="2"/>
    <cellStyle name="Comma 2 2" xfId="21"/>
    <cellStyle name="Comma 20" xfId="50"/>
    <cellStyle name="Comma 21" xfId="52"/>
    <cellStyle name="Comma 3" xfId="38"/>
    <cellStyle name="Comma 3 2" xfId="22"/>
    <cellStyle name="Comma 4" xfId="23"/>
    <cellStyle name="Comma 4 2" xfId="24"/>
    <cellStyle name="Comma 5" xfId="25"/>
    <cellStyle name="Comma 5 2" xfId="26"/>
    <cellStyle name="Comma 6" xfId="27"/>
    <cellStyle name="Comma 7" xfId="28"/>
    <cellStyle name="Comma 8" xfId="29"/>
    <cellStyle name="Comma 9" xfId="30"/>
    <cellStyle name="Normal" xfId="0" builtinId="0"/>
    <cellStyle name="Normal 2" xfId="1"/>
    <cellStyle name="Normal 2 2" xfId="31"/>
    <cellStyle name="Normal 2 3" xfId="43"/>
    <cellStyle name="Normal 24" xfId="40"/>
    <cellStyle name="Normal 3 2" xfId="32"/>
    <cellStyle name="Normal 4 2" xfId="33"/>
    <cellStyle name="Normal 5" xfId="34"/>
    <cellStyle name="Normal 6" xfId="35"/>
    <cellStyle name="Normal 7" xfId="36"/>
    <cellStyle name="Percent 2" xfId="37"/>
    <cellStyle name="Percent 2 2" xfId="39"/>
    <cellStyle name="Percent 2 2 2" xfId="41"/>
    <cellStyle name="Percent 3" xfId="48"/>
    <cellStyle name="Percent 4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topLeftCell="H1" zoomScale="70" zoomScaleNormal="70" workbookViewId="0">
      <selection activeCell="Q19" sqref="Q19"/>
    </sheetView>
  </sheetViews>
  <sheetFormatPr defaultRowHeight="15"/>
  <cols>
    <col min="2" max="2" width="6.5703125" bestFit="1" customWidth="1"/>
    <col min="3" max="3" width="18.7109375" bestFit="1" customWidth="1"/>
    <col min="4" max="4" width="23" bestFit="1" customWidth="1"/>
    <col min="5" max="5" width="21.5703125" bestFit="1" customWidth="1"/>
    <col min="6" max="6" width="10.85546875" bestFit="1" customWidth="1"/>
    <col min="7" max="7" width="10.140625" bestFit="1" customWidth="1"/>
    <col min="8" max="8" width="16.5703125" bestFit="1" customWidth="1"/>
    <col min="9" max="9" width="8" bestFit="1" customWidth="1"/>
    <col min="10" max="10" width="21.5703125" bestFit="1" customWidth="1"/>
    <col min="11" max="11" width="19.42578125" bestFit="1" customWidth="1"/>
    <col min="12" max="12" width="10.85546875" bestFit="1" customWidth="1"/>
    <col min="13" max="13" width="17.28515625" bestFit="1" customWidth="1"/>
    <col min="14" max="14" width="16.5703125" bestFit="1" customWidth="1"/>
    <col min="15" max="15" width="9.42578125" bestFit="1" customWidth="1"/>
    <col min="16" max="16" width="23" bestFit="1" customWidth="1"/>
    <col min="17" max="17" width="21.5703125" bestFit="1" customWidth="1"/>
    <col min="18" max="18" width="10.85546875" bestFit="1" customWidth="1"/>
    <col min="19" max="19" width="23" bestFit="1" customWidth="1"/>
    <col min="20" max="20" width="40.5703125" bestFit="1" customWidth="1"/>
    <col min="21" max="21" width="53.7109375" bestFit="1" customWidth="1"/>
    <col min="22" max="22" width="15.140625" bestFit="1" customWidth="1"/>
    <col min="23" max="23" width="23" bestFit="1" customWidth="1"/>
  </cols>
  <sheetData>
    <row r="1" spans="2:2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0</v>
      </c>
      <c r="V1" s="3"/>
      <c r="W1" s="3"/>
    </row>
    <row r="2" spans="2:2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1</v>
      </c>
      <c r="V2" s="3"/>
      <c r="W2" s="3"/>
    </row>
    <row r="3" spans="2:2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3"/>
      <c r="W3" s="3"/>
    </row>
    <row r="4" spans="2:2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 t="s">
        <v>3</v>
      </c>
      <c r="V4" s="3"/>
      <c r="W4" s="3"/>
    </row>
    <row r="5" spans="2:23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2:23">
      <c r="B6" s="98" t="s">
        <v>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2:23">
      <c r="B7" s="98" t="s">
        <v>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2:23">
      <c r="B8" s="98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2:23">
      <c r="B9" s="98" t="s">
        <v>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2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99" t="s">
        <v>9</v>
      </c>
      <c r="W10" s="99"/>
    </row>
    <row r="11" spans="2:23" ht="15.75" thickBot="1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00"/>
      <c r="W11" s="100"/>
    </row>
    <row r="12" spans="2:23" ht="15.75" thickTop="1">
      <c r="B12" s="101" t="s">
        <v>10</v>
      </c>
      <c r="C12" s="101" t="s">
        <v>11</v>
      </c>
      <c r="D12" s="101" t="s">
        <v>12</v>
      </c>
      <c r="E12" s="101"/>
      <c r="F12" s="101"/>
      <c r="G12" s="101" t="s">
        <v>13</v>
      </c>
      <c r="H12" s="101"/>
      <c r="I12" s="101"/>
      <c r="J12" s="102" t="s">
        <v>14</v>
      </c>
      <c r="K12" s="103"/>
      <c r="L12" s="104"/>
      <c r="M12" s="102" t="s">
        <v>15</v>
      </c>
      <c r="N12" s="103"/>
      <c r="O12" s="104"/>
      <c r="P12" s="102" t="s">
        <v>16</v>
      </c>
      <c r="Q12" s="103"/>
      <c r="R12" s="104"/>
      <c r="S12" s="105" t="s">
        <v>17</v>
      </c>
      <c r="T12" s="105"/>
      <c r="U12" s="105"/>
      <c r="V12" s="105"/>
      <c r="W12" s="105"/>
    </row>
    <row r="13" spans="2:23">
      <c r="B13" s="101"/>
      <c r="C13" s="101"/>
      <c r="D13" s="101" t="s">
        <v>18</v>
      </c>
      <c r="E13" s="105" t="s">
        <v>19</v>
      </c>
      <c r="F13" s="105"/>
      <c r="G13" s="101" t="s">
        <v>18</v>
      </c>
      <c r="H13" s="105" t="s">
        <v>19</v>
      </c>
      <c r="I13" s="105"/>
      <c r="J13" s="106" t="s">
        <v>18</v>
      </c>
      <c r="K13" s="108" t="s">
        <v>19</v>
      </c>
      <c r="L13" s="109"/>
      <c r="M13" s="110" t="s">
        <v>18</v>
      </c>
      <c r="N13" s="102" t="s">
        <v>19</v>
      </c>
      <c r="O13" s="104"/>
      <c r="P13" s="110" t="s">
        <v>18</v>
      </c>
      <c r="Q13" s="102" t="s">
        <v>19</v>
      </c>
      <c r="R13" s="104"/>
      <c r="S13" s="105" t="s">
        <v>20</v>
      </c>
      <c r="T13" s="105"/>
      <c r="U13" s="105"/>
      <c r="V13" s="101" t="s">
        <v>21</v>
      </c>
      <c r="W13" s="101" t="s">
        <v>22</v>
      </c>
    </row>
    <row r="14" spans="2:23">
      <c r="B14" s="101"/>
      <c r="C14" s="101"/>
      <c r="D14" s="101"/>
      <c r="E14" s="4" t="s">
        <v>23</v>
      </c>
      <c r="F14" s="5" t="s">
        <v>24</v>
      </c>
      <c r="G14" s="101"/>
      <c r="H14" s="4" t="s">
        <v>23</v>
      </c>
      <c r="I14" s="5" t="s">
        <v>24</v>
      </c>
      <c r="J14" s="107"/>
      <c r="K14" s="6" t="s">
        <v>23</v>
      </c>
      <c r="L14" s="7" t="s">
        <v>24</v>
      </c>
      <c r="M14" s="111"/>
      <c r="N14" s="4" t="s">
        <v>23</v>
      </c>
      <c r="O14" s="5" t="s">
        <v>24</v>
      </c>
      <c r="P14" s="111"/>
      <c r="Q14" s="4" t="s">
        <v>23</v>
      </c>
      <c r="R14" s="5" t="s">
        <v>24</v>
      </c>
      <c r="S14" s="8" t="s">
        <v>25</v>
      </c>
      <c r="T14" s="8" t="s">
        <v>26</v>
      </c>
      <c r="U14" s="8" t="s">
        <v>27</v>
      </c>
      <c r="V14" s="101"/>
      <c r="W14" s="101"/>
    </row>
    <row r="15" spans="2:23">
      <c r="B15" s="9">
        <v>1</v>
      </c>
      <c r="C15" s="10" t="s">
        <v>28</v>
      </c>
      <c r="D15" s="11"/>
      <c r="E15" s="12"/>
      <c r="F15" s="13"/>
      <c r="G15" s="12"/>
      <c r="H15" s="12"/>
      <c r="I15" s="12"/>
      <c r="J15" s="14"/>
      <c r="K15" s="12"/>
      <c r="L15" s="12"/>
      <c r="M15" s="15"/>
      <c r="N15" s="12"/>
      <c r="O15" s="12"/>
      <c r="P15" s="15"/>
      <c r="Q15" s="12"/>
      <c r="R15" s="12"/>
      <c r="S15" s="12"/>
      <c r="T15" s="12"/>
      <c r="U15" s="16"/>
      <c r="V15" s="16"/>
      <c r="W15" s="17"/>
    </row>
    <row r="16" spans="2:23">
      <c r="B16" s="18">
        <v>2</v>
      </c>
      <c r="C16" s="19" t="s">
        <v>29</v>
      </c>
      <c r="D16" s="11"/>
      <c r="E16" s="12"/>
      <c r="F16" s="12"/>
      <c r="G16" s="12"/>
      <c r="H16" s="12"/>
      <c r="I16" s="12"/>
      <c r="J16" s="14"/>
      <c r="K16" s="12"/>
      <c r="L16" s="12"/>
      <c r="M16" s="15"/>
      <c r="N16" s="20"/>
      <c r="O16" s="12"/>
      <c r="P16" s="15"/>
      <c r="Q16" s="12"/>
      <c r="R16" s="12"/>
      <c r="S16" s="12"/>
      <c r="T16" s="12"/>
      <c r="U16" s="21"/>
      <c r="V16" s="12"/>
      <c r="W16" s="16"/>
    </row>
    <row r="17" spans="2:23">
      <c r="B17" s="18">
        <v>1</v>
      </c>
      <c r="C17" s="19" t="s">
        <v>30</v>
      </c>
      <c r="D17" s="11">
        <v>571144260.89999998</v>
      </c>
      <c r="E17" s="12">
        <v>53483082</v>
      </c>
      <c r="F17" s="12">
        <v>9.3641984453668883</v>
      </c>
      <c r="G17" s="12">
        <v>0</v>
      </c>
      <c r="H17" s="12">
        <v>0</v>
      </c>
      <c r="I17" s="12">
        <v>0</v>
      </c>
      <c r="J17" s="22">
        <v>1761835</v>
      </c>
      <c r="K17" s="12">
        <v>528687</v>
      </c>
      <c r="L17" s="12">
        <v>30.00774760406054</v>
      </c>
      <c r="M17" s="23">
        <v>513000</v>
      </c>
      <c r="N17" s="12">
        <v>131.25</v>
      </c>
      <c r="O17" s="12">
        <v>2.5584795321637429E-2</v>
      </c>
      <c r="P17" s="15">
        <v>573419095.89999998</v>
      </c>
      <c r="Q17" s="12">
        <v>54011900.25</v>
      </c>
      <c r="R17" s="12">
        <v>9.4192712862529557</v>
      </c>
      <c r="S17" s="24">
        <v>112480577</v>
      </c>
      <c r="T17" s="25">
        <v>0</v>
      </c>
      <c r="U17" s="26">
        <v>88810852.416000009</v>
      </c>
      <c r="V17" s="27">
        <v>0</v>
      </c>
      <c r="W17" s="16">
        <v>201291429.41600001</v>
      </c>
    </row>
    <row r="18" spans="2:23">
      <c r="B18" s="18">
        <v>2</v>
      </c>
      <c r="C18" s="19" t="s">
        <v>31</v>
      </c>
      <c r="D18" s="11">
        <v>44664949.799999997</v>
      </c>
      <c r="E18" s="12">
        <v>4686604</v>
      </c>
      <c r="F18" s="12">
        <v>10.492800329980446</v>
      </c>
      <c r="G18" s="12">
        <v>0</v>
      </c>
      <c r="H18" s="12">
        <v>0</v>
      </c>
      <c r="I18" s="12">
        <v>0</v>
      </c>
      <c r="J18" s="22">
        <v>10464049</v>
      </c>
      <c r="K18" s="12">
        <v>914257</v>
      </c>
      <c r="L18" s="12">
        <v>8.7371246063545769</v>
      </c>
      <c r="M18" s="23">
        <v>180000</v>
      </c>
      <c r="N18" s="12">
        <v>0</v>
      </c>
      <c r="O18" s="12">
        <v>0</v>
      </c>
      <c r="P18" s="15">
        <v>55308998.799999997</v>
      </c>
      <c r="Q18" s="12">
        <v>5600861</v>
      </c>
      <c r="R18" s="12">
        <v>10.126491387509983</v>
      </c>
      <c r="S18" s="12">
        <v>8139714</v>
      </c>
      <c r="T18" s="25">
        <v>0</v>
      </c>
      <c r="U18" s="28">
        <v>52248696.512999997</v>
      </c>
      <c r="V18" s="27">
        <v>0</v>
      </c>
      <c r="W18" s="16">
        <v>60388410.512999997</v>
      </c>
    </row>
    <row r="19" spans="2:23">
      <c r="B19" s="18">
        <v>3</v>
      </c>
      <c r="C19" s="19" t="s">
        <v>32</v>
      </c>
      <c r="D19" s="11">
        <v>11740135.5</v>
      </c>
      <c r="E19" s="12">
        <v>207956</v>
      </c>
      <c r="F19" s="12">
        <v>1.771325382062243</v>
      </c>
      <c r="G19" s="12">
        <v>0</v>
      </c>
      <c r="H19" s="12">
        <v>0</v>
      </c>
      <c r="I19" s="12">
        <v>0</v>
      </c>
      <c r="J19" s="22">
        <v>0</v>
      </c>
      <c r="K19" s="12">
        <v>0</v>
      </c>
      <c r="L19" s="12">
        <v>0</v>
      </c>
      <c r="M19" s="23">
        <v>0</v>
      </c>
      <c r="N19" s="12">
        <v>0</v>
      </c>
      <c r="O19" s="29">
        <v>0</v>
      </c>
      <c r="P19" s="15">
        <v>11740135.5</v>
      </c>
      <c r="Q19" s="12">
        <v>207956</v>
      </c>
      <c r="R19" s="12">
        <v>1.771325382062243</v>
      </c>
      <c r="S19" s="12">
        <v>1619762</v>
      </c>
      <c r="T19" s="25">
        <v>0</v>
      </c>
      <c r="U19" s="30">
        <v>6479046</v>
      </c>
      <c r="V19" s="27">
        <v>0</v>
      </c>
      <c r="W19" s="16">
        <v>8098808</v>
      </c>
    </row>
    <row r="20" spans="2:23">
      <c r="B20" s="18">
        <v>4</v>
      </c>
      <c r="C20" s="31" t="s">
        <v>33</v>
      </c>
      <c r="D20" s="11">
        <v>19401659.5</v>
      </c>
      <c r="E20" s="12">
        <v>2477306</v>
      </c>
      <c r="F20" s="12">
        <v>12.768526321163403</v>
      </c>
      <c r="G20" s="12">
        <v>0</v>
      </c>
      <c r="H20" s="12">
        <v>0</v>
      </c>
      <c r="I20" s="12">
        <v>0</v>
      </c>
      <c r="J20" s="22">
        <v>0</v>
      </c>
      <c r="K20" s="12">
        <v>0</v>
      </c>
      <c r="L20" s="12">
        <v>0</v>
      </c>
      <c r="M20" s="23">
        <v>0</v>
      </c>
      <c r="N20" s="12">
        <v>0</v>
      </c>
      <c r="O20" s="29">
        <v>0</v>
      </c>
      <c r="P20" s="15">
        <v>19401659.5</v>
      </c>
      <c r="Q20" s="12">
        <v>2477306</v>
      </c>
      <c r="R20" s="12">
        <v>12.768526321163403</v>
      </c>
      <c r="S20" s="12">
        <v>35530830</v>
      </c>
      <c r="T20" s="25">
        <v>0</v>
      </c>
      <c r="U20" s="32">
        <v>15416281.368999999</v>
      </c>
      <c r="V20" s="33">
        <v>0</v>
      </c>
      <c r="W20" s="16">
        <v>50947111.369000003</v>
      </c>
    </row>
    <row r="21" spans="2:23">
      <c r="B21" s="18">
        <v>5</v>
      </c>
      <c r="C21" s="19" t="s">
        <v>34</v>
      </c>
      <c r="D21" s="11">
        <v>19507408.5</v>
      </c>
      <c r="E21" s="12">
        <v>37264</v>
      </c>
      <c r="F21" s="12">
        <v>0.1910248611444211</v>
      </c>
      <c r="G21" s="12">
        <v>0</v>
      </c>
      <c r="H21" s="12">
        <v>0</v>
      </c>
      <c r="I21" s="12">
        <v>0</v>
      </c>
      <c r="J21" s="22">
        <v>5863381</v>
      </c>
      <c r="K21" s="12">
        <v>2235532</v>
      </c>
      <c r="L21" s="12">
        <v>38.12701238415174</v>
      </c>
      <c r="M21" s="23">
        <v>0</v>
      </c>
      <c r="N21" s="12">
        <v>0</v>
      </c>
      <c r="O21" s="29">
        <v>0</v>
      </c>
      <c r="P21" s="15">
        <v>25370789.5</v>
      </c>
      <c r="Q21" s="12">
        <v>2272796</v>
      </c>
      <c r="R21" s="12">
        <v>8.9583179900649128</v>
      </c>
      <c r="S21" s="12">
        <v>362894</v>
      </c>
      <c r="T21" s="25">
        <v>0</v>
      </c>
      <c r="U21" s="32">
        <v>12791582.329</v>
      </c>
      <c r="V21" s="27">
        <v>0</v>
      </c>
      <c r="W21" s="16">
        <v>13154476.329</v>
      </c>
    </row>
    <row r="22" spans="2:23">
      <c r="B22" s="34">
        <v>6</v>
      </c>
      <c r="C22" s="35" t="s">
        <v>35</v>
      </c>
      <c r="D22" s="11">
        <v>1647349.8</v>
      </c>
      <c r="E22" s="36">
        <v>76685</v>
      </c>
      <c r="F22" s="36">
        <v>4.6550526184541985</v>
      </c>
      <c r="G22" s="36">
        <v>0</v>
      </c>
      <c r="H22" s="36">
        <v>0</v>
      </c>
      <c r="I22" s="36">
        <v>0</v>
      </c>
      <c r="J22" s="22">
        <v>1009657</v>
      </c>
      <c r="K22" s="12">
        <v>8758</v>
      </c>
      <c r="L22" s="36">
        <v>0.86742329325701695</v>
      </c>
      <c r="M22" s="37">
        <v>0</v>
      </c>
      <c r="N22" s="12">
        <v>0</v>
      </c>
      <c r="O22" s="12">
        <v>0</v>
      </c>
      <c r="P22" s="38">
        <v>2657006.7999999998</v>
      </c>
      <c r="Q22" s="12">
        <v>85443</v>
      </c>
      <c r="R22" s="36">
        <v>3.2157614350102532</v>
      </c>
      <c r="S22" s="36">
        <v>101345</v>
      </c>
      <c r="T22" s="39">
        <v>0</v>
      </c>
      <c r="U22" s="32">
        <v>366920.82</v>
      </c>
      <c r="V22" s="40">
        <v>0</v>
      </c>
      <c r="W22" s="41">
        <v>468265.82</v>
      </c>
    </row>
    <row r="23" spans="2:23">
      <c r="B23" s="112" t="s">
        <v>36</v>
      </c>
      <c r="C23" s="112"/>
      <c r="D23" s="42">
        <v>668105763.99999988</v>
      </c>
      <c r="E23" s="20">
        <v>60968897</v>
      </c>
      <c r="F23" s="20">
        <v>9.1256355333584604</v>
      </c>
      <c r="G23" s="20">
        <v>0</v>
      </c>
      <c r="H23" s="20">
        <v>0</v>
      </c>
      <c r="I23" s="20">
        <v>0</v>
      </c>
      <c r="J23" s="42">
        <v>19098922</v>
      </c>
      <c r="K23" s="20">
        <v>3687234</v>
      </c>
      <c r="L23" s="20">
        <v>19.305979677805897</v>
      </c>
      <c r="M23" s="42">
        <v>693000</v>
      </c>
      <c r="N23" s="20">
        <v>131.25</v>
      </c>
      <c r="O23" s="12">
        <v>1.893939393939394E-2</v>
      </c>
      <c r="P23" s="42">
        <v>687897685.99999988</v>
      </c>
      <c r="Q23" s="20">
        <v>64656262.25</v>
      </c>
      <c r="R23" s="20">
        <v>9.3991102987952218</v>
      </c>
      <c r="S23" s="20">
        <v>158235122</v>
      </c>
      <c r="T23" s="43">
        <v>0</v>
      </c>
      <c r="U23" s="43">
        <v>176113379.447</v>
      </c>
      <c r="V23" s="43">
        <v>0</v>
      </c>
      <c r="W23" s="43">
        <v>334348501.44700003</v>
      </c>
    </row>
    <row r="24" spans="2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</row>
    <row r="26" spans="2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5" t="s">
        <v>37</v>
      </c>
      <c r="T26" s="1" t="s">
        <v>38</v>
      </c>
      <c r="U26" s="3"/>
      <c r="V26" s="1"/>
      <c r="W26" s="1"/>
    </row>
    <row r="27" spans="2:23">
      <c r="B27" s="3"/>
      <c r="C27" s="3"/>
      <c r="D27" s="46"/>
      <c r="E27" s="3"/>
      <c r="F27" s="3"/>
      <c r="G27" s="3"/>
      <c r="H27" s="3"/>
      <c r="I27" s="3"/>
      <c r="J27" s="4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>
      <c r="B28" s="3"/>
      <c r="C28" s="3"/>
      <c r="D28" s="46"/>
      <c r="E28" s="3"/>
      <c r="F28" s="3"/>
      <c r="G28" s="3"/>
      <c r="H28" s="3"/>
      <c r="I28" s="3"/>
      <c r="J28" s="46"/>
      <c r="K28" s="4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>
      <c r="B29" s="3"/>
      <c r="C29" s="3"/>
      <c r="D29" s="46"/>
      <c r="E29" s="48"/>
      <c r="F29" s="3"/>
      <c r="G29" s="3"/>
      <c r="H29" s="3"/>
      <c r="I29" s="3"/>
      <c r="J29" s="44"/>
      <c r="K29" s="48"/>
      <c r="L29" s="3"/>
      <c r="M29" s="3"/>
      <c r="N29" s="3"/>
      <c r="O29" s="3"/>
      <c r="P29" s="3"/>
      <c r="Q29" s="3"/>
      <c r="R29" s="3"/>
      <c r="S29" s="3"/>
      <c r="T29" s="3"/>
      <c r="U29" s="1"/>
      <c r="V29" s="3"/>
      <c r="W29" s="3"/>
    </row>
    <row r="30" spans="2:23">
      <c r="B30" s="3"/>
      <c r="C30" s="3"/>
      <c r="D30" s="46"/>
      <c r="E30" s="3"/>
      <c r="F30" s="3"/>
      <c r="G30" s="3"/>
      <c r="H30" s="3"/>
      <c r="I30" s="3"/>
      <c r="J30" s="47"/>
      <c r="K30" s="3"/>
      <c r="L30" s="3"/>
      <c r="M30" s="3"/>
      <c r="N30" s="3"/>
      <c r="O30" s="3"/>
      <c r="P30" s="3"/>
      <c r="Q30" s="3"/>
      <c r="R30" s="3"/>
      <c r="S30" s="3"/>
      <c r="T30" s="45"/>
      <c r="U30" s="1"/>
      <c r="V30" s="3"/>
      <c r="W30" s="3"/>
    </row>
    <row r="31" spans="2:23">
      <c r="B31" s="3"/>
      <c r="C31" s="3"/>
      <c r="D31" s="46"/>
      <c r="E31" s="3"/>
      <c r="F31" s="3"/>
      <c r="G31" s="3"/>
      <c r="H31" s="3"/>
      <c r="I31" s="3"/>
      <c r="J31" s="46"/>
      <c r="K31" s="3"/>
      <c r="L31" s="3"/>
      <c r="M31" s="3"/>
      <c r="N31" s="3"/>
      <c r="O31" s="3"/>
      <c r="P31" s="3"/>
      <c r="Q31" s="3" t="s">
        <v>39</v>
      </c>
      <c r="R31" s="3"/>
      <c r="S31" s="3"/>
      <c r="T31" s="3"/>
      <c r="U31" s="3"/>
      <c r="V31" s="3"/>
      <c r="W31" s="3"/>
    </row>
    <row r="32" spans="2:23">
      <c r="B32" s="3"/>
      <c r="C32" s="3"/>
      <c r="D32" s="46"/>
      <c r="E32" s="3"/>
      <c r="F32" s="3"/>
      <c r="G32" s="3"/>
      <c r="H32" s="3"/>
      <c r="I32" s="3"/>
      <c r="J32" s="46"/>
      <c r="K32" s="3"/>
      <c r="L32" s="3"/>
      <c r="M32" s="3"/>
      <c r="N32" s="3"/>
      <c r="O32" s="3"/>
      <c r="P32" s="44"/>
      <c r="Q32" s="3"/>
      <c r="R32" s="3"/>
      <c r="S32" s="3"/>
      <c r="T32" s="1" t="s">
        <v>40</v>
      </c>
      <c r="U32" s="3"/>
      <c r="V32" s="3"/>
      <c r="W32" s="3"/>
    </row>
    <row r="33" spans="2:23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</sheetData>
  <mergeCells count="29">
    <mergeCell ref="S13:U13"/>
    <mergeCell ref="V13:V14"/>
    <mergeCell ref="D13:D14"/>
    <mergeCell ref="M13:M14"/>
    <mergeCell ref="B23:C23"/>
    <mergeCell ref="N13:O13"/>
    <mergeCell ref="P13:P14"/>
    <mergeCell ref="Q13:R13"/>
    <mergeCell ref="V10:W10"/>
    <mergeCell ref="V11:W11"/>
    <mergeCell ref="B12:B14"/>
    <mergeCell ref="C12:C14"/>
    <mergeCell ref="D12:F12"/>
    <mergeCell ref="G12:I12"/>
    <mergeCell ref="J12:L12"/>
    <mergeCell ref="M12:O12"/>
    <mergeCell ref="P12:R12"/>
    <mergeCell ref="S12:W12"/>
    <mergeCell ref="W13:W14"/>
    <mergeCell ref="E13:F13"/>
    <mergeCell ref="G13:G14"/>
    <mergeCell ref="H13:I13"/>
    <mergeCell ref="J13:J14"/>
    <mergeCell ref="K13:L13"/>
    <mergeCell ref="B5:W5"/>
    <mergeCell ref="B6:W6"/>
    <mergeCell ref="B7:W7"/>
    <mergeCell ref="B8:W8"/>
    <mergeCell ref="B9:W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topLeftCell="H7" zoomScaleNormal="100" workbookViewId="0">
      <selection activeCell="M25" sqref="M25"/>
    </sheetView>
  </sheetViews>
  <sheetFormatPr defaultRowHeight="15"/>
  <cols>
    <col min="1" max="1" width="4.5703125" bestFit="1" customWidth="1"/>
    <col min="2" max="2" width="12.28515625" bestFit="1" customWidth="1"/>
    <col min="3" max="4" width="18.28515625" bestFit="1" customWidth="1"/>
    <col min="5" max="5" width="8.42578125" bestFit="1" customWidth="1"/>
    <col min="6" max="6" width="17" bestFit="1" customWidth="1"/>
    <col min="7" max="7" width="15.85546875" bestFit="1" customWidth="1"/>
    <col min="8" max="8" width="8.42578125" bestFit="1" customWidth="1"/>
    <col min="9" max="9" width="14" bestFit="1" customWidth="1"/>
    <col min="10" max="10" width="13.42578125" bestFit="1" customWidth="1"/>
    <col min="11" max="11" width="8.5703125" bestFit="1" customWidth="1"/>
    <col min="12" max="12" width="18.42578125" bestFit="1" customWidth="1"/>
    <col min="13" max="13" width="17.7109375" bestFit="1" customWidth="1"/>
    <col min="14" max="14" width="8.5703125" bestFit="1" customWidth="1"/>
    <col min="15" max="15" width="17.7109375" bestFit="1" customWidth="1"/>
    <col min="16" max="16" width="13.42578125" bestFit="1" customWidth="1"/>
    <col min="17" max="17" width="17.7109375" bestFit="1" customWidth="1"/>
    <col min="18" max="18" width="16.7109375" customWidth="1"/>
    <col min="19" max="19" width="16.28515625" bestFit="1" customWidth="1"/>
    <col min="20" max="20" width="17.5703125" bestFit="1" customWidth="1"/>
    <col min="21" max="21" width="14.42578125" customWidth="1"/>
    <col min="22" max="22" width="13.28515625" customWidth="1"/>
    <col min="23" max="23" width="15" customWidth="1"/>
  </cols>
  <sheetData>
    <row r="1" spans="1:25">
      <c r="A1" s="5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1"/>
      <c r="W1" s="1"/>
      <c r="X1" s="1"/>
      <c r="Y1" s="50"/>
    </row>
    <row r="2" spans="1:25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1"/>
      <c r="W2" s="1"/>
      <c r="X2" s="1"/>
      <c r="Y2" s="50"/>
    </row>
    <row r="3" spans="1:25">
      <c r="A3" s="5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1"/>
      <c r="W3" s="1"/>
      <c r="X3" s="1"/>
      <c r="Y3" s="50"/>
    </row>
    <row r="4" spans="1:25">
      <c r="A4" s="5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 t="s">
        <v>46</v>
      </c>
      <c r="S4" s="1"/>
      <c r="T4" s="1"/>
      <c r="U4" s="1"/>
      <c r="V4" s="1"/>
      <c r="W4" s="1"/>
      <c r="X4" s="1"/>
      <c r="Y4" s="50"/>
    </row>
    <row r="5" spans="1:25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95"/>
      <c r="V5" s="95"/>
      <c r="W5" s="95"/>
      <c r="X5" s="95"/>
      <c r="Y5" s="50"/>
    </row>
    <row r="6" spans="1:25">
      <c r="A6" s="115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96"/>
      <c r="V6" s="96"/>
      <c r="W6" s="96"/>
      <c r="X6" s="96"/>
      <c r="Y6" s="50"/>
    </row>
    <row r="7" spans="1:25">
      <c r="A7" s="115" t="s">
        <v>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96"/>
      <c r="V7" s="96"/>
      <c r="W7" s="96"/>
      <c r="X7" s="96"/>
      <c r="Y7" s="50"/>
    </row>
    <row r="8" spans="1:25">
      <c r="A8" s="115" t="s">
        <v>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96"/>
      <c r="V8" s="96"/>
      <c r="W8" s="96"/>
      <c r="X8" s="96"/>
      <c r="Y8" s="50"/>
    </row>
    <row r="9" spans="1:25">
      <c r="A9" s="115" t="s">
        <v>42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96"/>
      <c r="V9" s="96"/>
      <c r="W9" s="96"/>
      <c r="X9" s="96"/>
      <c r="Y9" s="50"/>
    </row>
    <row r="10" spans="1: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5" customHeight="1">
      <c r="A12" s="101" t="s">
        <v>10</v>
      </c>
      <c r="B12" s="101" t="s">
        <v>11</v>
      </c>
      <c r="C12" s="101" t="s">
        <v>12</v>
      </c>
      <c r="D12" s="101"/>
      <c r="E12" s="101"/>
      <c r="F12" s="102" t="s">
        <v>14</v>
      </c>
      <c r="G12" s="103"/>
      <c r="H12" s="104"/>
      <c r="I12" s="102" t="s">
        <v>15</v>
      </c>
      <c r="J12" s="103"/>
      <c r="K12" s="104"/>
      <c r="L12" s="102" t="s">
        <v>16</v>
      </c>
      <c r="M12" s="103"/>
      <c r="N12" s="104"/>
      <c r="O12" s="105" t="s">
        <v>17</v>
      </c>
      <c r="P12" s="105"/>
      <c r="Q12" s="105"/>
      <c r="R12" s="105"/>
      <c r="S12" s="105"/>
      <c r="T12" s="105"/>
      <c r="U12" s="50"/>
      <c r="V12" s="50"/>
    </row>
    <row r="13" spans="1:25">
      <c r="A13" s="101"/>
      <c r="B13" s="101"/>
      <c r="C13" s="101" t="s">
        <v>18</v>
      </c>
      <c r="D13" s="105" t="s">
        <v>19</v>
      </c>
      <c r="E13" s="105"/>
      <c r="F13" s="106" t="s">
        <v>18</v>
      </c>
      <c r="G13" s="108" t="s">
        <v>19</v>
      </c>
      <c r="H13" s="109"/>
      <c r="I13" s="110" t="s">
        <v>18</v>
      </c>
      <c r="J13" s="102" t="s">
        <v>19</v>
      </c>
      <c r="K13" s="104"/>
      <c r="L13" s="110" t="s">
        <v>18</v>
      </c>
      <c r="M13" s="102" t="s">
        <v>19</v>
      </c>
      <c r="N13" s="104"/>
      <c r="O13" s="105" t="s">
        <v>20</v>
      </c>
      <c r="P13" s="105"/>
      <c r="Q13" s="105"/>
      <c r="R13" s="110" t="s">
        <v>44</v>
      </c>
      <c r="S13" s="101" t="s">
        <v>45</v>
      </c>
      <c r="T13" s="101" t="s">
        <v>22</v>
      </c>
      <c r="U13" s="50"/>
      <c r="V13" s="50"/>
    </row>
    <row r="14" spans="1:25">
      <c r="A14" s="101"/>
      <c r="B14" s="101"/>
      <c r="C14" s="101"/>
      <c r="D14" s="4" t="s">
        <v>23</v>
      </c>
      <c r="E14" s="5" t="s">
        <v>24</v>
      </c>
      <c r="F14" s="107"/>
      <c r="G14" s="6" t="s">
        <v>23</v>
      </c>
      <c r="H14" s="7" t="s">
        <v>24</v>
      </c>
      <c r="I14" s="111"/>
      <c r="J14" s="85" t="s">
        <v>23</v>
      </c>
      <c r="K14" s="5" t="s">
        <v>24</v>
      </c>
      <c r="L14" s="111"/>
      <c r="M14" s="4" t="s">
        <v>23</v>
      </c>
      <c r="N14" s="5" t="s">
        <v>24</v>
      </c>
      <c r="O14" s="8" t="s">
        <v>25</v>
      </c>
      <c r="P14" s="8" t="s">
        <v>26</v>
      </c>
      <c r="Q14" s="8" t="s">
        <v>43</v>
      </c>
      <c r="R14" s="111"/>
      <c r="S14" s="101"/>
      <c r="T14" s="101"/>
      <c r="U14" s="50"/>
      <c r="V14" s="50"/>
    </row>
    <row r="15" spans="1:25">
      <c r="A15" s="18">
        <v>1</v>
      </c>
      <c r="B15" s="51" t="s">
        <v>30</v>
      </c>
      <c r="C15" s="56">
        <v>571144260.89999998</v>
      </c>
      <c r="D15" s="58">
        <v>98763096.023000002</v>
      </c>
      <c r="E15" s="59">
        <f>D15/C15*100</f>
        <v>17.292145397271558</v>
      </c>
      <c r="F15" s="57">
        <v>1761835</v>
      </c>
      <c r="G15" s="58">
        <v>528687</v>
      </c>
      <c r="H15" s="71">
        <f>G15/F15*100</f>
        <v>30.00774760406054</v>
      </c>
      <c r="I15" s="83">
        <v>513000</v>
      </c>
      <c r="J15" s="86">
        <v>131.25</v>
      </c>
      <c r="K15" s="87">
        <f>J15/I15*100</f>
        <v>2.5584795321637429E-2</v>
      </c>
      <c r="L15" s="75">
        <f>C15+F15+I15</f>
        <v>573419095.89999998</v>
      </c>
      <c r="M15" s="80">
        <f>D15+G15+J15</f>
        <v>99291914.273000002</v>
      </c>
      <c r="N15" s="59">
        <f>M15/L15*100</f>
        <v>17.315766946539878</v>
      </c>
      <c r="O15" s="90">
        <v>198142301.248</v>
      </c>
      <c r="P15" s="89">
        <v>0</v>
      </c>
      <c r="Q15" s="90">
        <v>94019963.312000006</v>
      </c>
      <c r="R15" s="90">
        <v>32391912.015999999</v>
      </c>
      <c r="S15" s="90">
        <v>15742483</v>
      </c>
      <c r="T15" s="90">
        <f t="shared" ref="T15:T20" si="0">O15+P15+Q15+R15+S15</f>
        <v>340296659.57599998</v>
      </c>
      <c r="U15" s="50"/>
      <c r="V15" s="50"/>
    </row>
    <row r="16" spans="1:25">
      <c r="A16" s="18">
        <v>2</v>
      </c>
      <c r="B16" s="51" t="s">
        <v>31</v>
      </c>
      <c r="C16" s="56">
        <v>44664949.799999997</v>
      </c>
      <c r="D16" s="64">
        <v>7501703</v>
      </c>
      <c r="E16" s="67">
        <f t="shared" ref="E16:E21" si="1">D16/C16*100</f>
        <v>16.795503036701049</v>
      </c>
      <c r="F16" s="57">
        <v>10464049</v>
      </c>
      <c r="G16" s="69">
        <v>2262751</v>
      </c>
      <c r="H16" s="70">
        <f t="shared" ref="H16:H21" si="2">G16/F16*100</f>
        <v>21.624048205431759</v>
      </c>
      <c r="I16" s="83">
        <v>180000</v>
      </c>
      <c r="J16" s="64">
        <v>68400</v>
      </c>
      <c r="K16" s="67">
        <f>J16/I16*100</f>
        <v>38</v>
      </c>
      <c r="L16" s="76">
        <f t="shared" ref="L16:L20" si="3">C16+F16+I16</f>
        <v>55308998.799999997</v>
      </c>
      <c r="M16" s="82">
        <f t="shared" ref="M16:M20" si="4">D16+G16+J16</f>
        <v>9832854</v>
      </c>
      <c r="N16" s="67">
        <f t="shared" ref="N16:N21" si="5">M16/L16*100</f>
        <v>17.778036510037136</v>
      </c>
      <c r="O16" s="94">
        <v>11377803</v>
      </c>
      <c r="P16" s="91">
        <v>574668</v>
      </c>
      <c r="Q16" s="91">
        <v>3578136</v>
      </c>
      <c r="R16" s="92">
        <v>91413178.336999997</v>
      </c>
      <c r="S16" s="92">
        <v>10920</v>
      </c>
      <c r="T16" s="90">
        <f t="shared" si="0"/>
        <v>106954705.337</v>
      </c>
      <c r="U16" s="50"/>
      <c r="V16" s="50"/>
    </row>
    <row r="17" spans="1:25">
      <c r="A17" s="18">
        <v>3</v>
      </c>
      <c r="B17" s="51" t="s">
        <v>32</v>
      </c>
      <c r="C17" s="56">
        <v>11740135.5</v>
      </c>
      <c r="D17" s="64">
        <v>273751</v>
      </c>
      <c r="E17" s="67">
        <f t="shared" si="1"/>
        <v>2.3317533260157006</v>
      </c>
      <c r="F17" s="57">
        <v>0</v>
      </c>
      <c r="G17" s="68">
        <v>0</v>
      </c>
      <c r="H17" s="72">
        <v>0</v>
      </c>
      <c r="I17" s="83">
        <v>0</v>
      </c>
      <c r="J17" s="89">
        <v>0</v>
      </c>
      <c r="K17" s="60">
        <v>0</v>
      </c>
      <c r="L17" s="77">
        <f t="shared" si="3"/>
        <v>11740135.5</v>
      </c>
      <c r="M17" s="82">
        <f t="shared" si="4"/>
        <v>273751</v>
      </c>
      <c r="N17" s="67">
        <f t="shared" si="5"/>
        <v>2.3317533260157006</v>
      </c>
      <c r="O17" s="92">
        <v>46839655</v>
      </c>
      <c r="P17" s="89">
        <v>0</v>
      </c>
      <c r="Q17" s="91">
        <v>11709915</v>
      </c>
      <c r="R17" s="89">
        <v>0</v>
      </c>
      <c r="S17" s="89">
        <v>0</v>
      </c>
      <c r="T17" s="90">
        <f t="shared" si="0"/>
        <v>58549570</v>
      </c>
      <c r="U17" s="50"/>
      <c r="V17" s="50"/>
    </row>
    <row r="18" spans="1:25">
      <c r="A18" s="18">
        <v>4</v>
      </c>
      <c r="B18" s="52" t="s">
        <v>33</v>
      </c>
      <c r="C18" s="56">
        <v>19401659.5</v>
      </c>
      <c r="D18" s="64">
        <v>3795278.7689999999</v>
      </c>
      <c r="E18" s="67">
        <f t="shared" si="1"/>
        <v>19.561619298596597</v>
      </c>
      <c r="F18" s="57">
        <v>0</v>
      </c>
      <c r="G18" s="68">
        <v>0</v>
      </c>
      <c r="H18" s="68">
        <v>0</v>
      </c>
      <c r="I18" s="83">
        <v>0</v>
      </c>
      <c r="J18" s="89">
        <v>0</v>
      </c>
      <c r="K18" s="74">
        <v>0</v>
      </c>
      <c r="L18" s="79">
        <f t="shared" si="3"/>
        <v>19401659.5</v>
      </c>
      <c r="M18" s="82">
        <f t="shared" si="4"/>
        <v>3795278.7689999999</v>
      </c>
      <c r="N18" s="70">
        <f t="shared" si="5"/>
        <v>19.561619298596597</v>
      </c>
      <c r="O18" s="91">
        <v>73779449.915000007</v>
      </c>
      <c r="P18" s="89">
        <v>0</v>
      </c>
      <c r="Q18" s="91">
        <v>25694267.478999998</v>
      </c>
      <c r="R18" s="92">
        <v>5257942.8530000001</v>
      </c>
      <c r="S18" s="89">
        <v>0</v>
      </c>
      <c r="T18" s="90">
        <f t="shared" si="0"/>
        <v>104731660.24700001</v>
      </c>
      <c r="U18" s="50"/>
      <c r="V18" s="50"/>
    </row>
    <row r="19" spans="1:25">
      <c r="A19" s="18">
        <v>5</v>
      </c>
      <c r="B19" s="51" t="s">
        <v>34</v>
      </c>
      <c r="C19" s="56">
        <v>19507408.5</v>
      </c>
      <c r="D19" s="64">
        <v>6890944</v>
      </c>
      <c r="E19" s="67">
        <f t="shared" si="1"/>
        <v>35.324753669868549</v>
      </c>
      <c r="F19" s="57">
        <v>5863381</v>
      </c>
      <c r="G19" s="58">
        <v>2261253</v>
      </c>
      <c r="H19" s="70">
        <f t="shared" si="2"/>
        <v>38.56568420165771</v>
      </c>
      <c r="I19" s="83">
        <v>0</v>
      </c>
      <c r="J19" s="89">
        <v>0</v>
      </c>
      <c r="K19" s="74">
        <v>0</v>
      </c>
      <c r="L19" s="79">
        <f t="shared" si="3"/>
        <v>25370789.5</v>
      </c>
      <c r="M19" s="82">
        <f t="shared" si="4"/>
        <v>9152197</v>
      </c>
      <c r="N19" s="67">
        <f t="shared" si="5"/>
        <v>36.073757184418717</v>
      </c>
      <c r="O19" s="91">
        <v>375265</v>
      </c>
      <c r="P19" s="89">
        <v>0</v>
      </c>
      <c r="Q19" s="91">
        <v>100022</v>
      </c>
      <c r="R19" s="92">
        <v>23198296.329999998</v>
      </c>
      <c r="S19" s="89">
        <v>0</v>
      </c>
      <c r="T19" s="90">
        <f t="shared" si="0"/>
        <v>23673583.329999998</v>
      </c>
      <c r="U19" s="50"/>
      <c r="V19" s="50"/>
    </row>
    <row r="20" spans="1:25">
      <c r="A20" s="34">
        <v>6</v>
      </c>
      <c r="B20" s="53" t="s">
        <v>35</v>
      </c>
      <c r="C20" s="56">
        <v>1647349.8</v>
      </c>
      <c r="D20" s="65">
        <v>92843</v>
      </c>
      <c r="E20" s="66">
        <f t="shared" si="1"/>
        <v>5.6359007661882137</v>
      </c>
      <c r="F20" s="57">
        <v>1009657</v>
      </c>
      <c r="G20" s="65">
        <v>24731</v>
      </c>
      <c r="H20" s="66">
        <f t="shared" si="2"/>
        <v>2.4494457028476009</v>
      </c>
      <c r="I20" s="84">
        <v>0</v>
      </c>
      <c r="J20" s="88">
        <v>0</v>
      </c>
      <c r="K20" s="73">
        <v>0</v>
      </c>
      <c r="L20" s="78">
        <f t="shared" si="3"/>
        <v>2657006.7999999998</v>
      </c>
      <c r="M20" s="81">
        <f t="shared" si="4"/>
        <v>117574</v>
      </c>
      <c r="N20" s="54">
        <f t="shared" si="5"/>
        <v>4.4250545388141278</v>
      </c>
      <c r="O20" s="93">
        <v>112762</v>
      </c>
      <c r="P20" s="89">
        <v>0</v>
      </c>
      <c r="Q20" s="93">
        <v>58872</v>
      </c>
      <c r="R20" s="93">
        <v>1509450.1</v>
      </c>
      <c r="S20" s="89">
        <v>0</v>
      </c>
      <c r="T20" s="90">
        <f t="shared" si="0"/>
        <v>1681084.1</v>
      </c>
      <c r="U20" s="50"/>
      <c r="V20" s="50"/>
    </row>
    <row r="21" spans="1:25">
      <c r="A21" s="113" t="s">
        <v>41</v>
      </c>
      <c r="B21" s="113"/>
      <c r="C21" s="61">
        <f>SUM(C15:C20)</f>
        <v>668105763.99999988</v>
      </c>
      <c r="D21" s="55">
        <f>SUM(D15:D20)</f>
        <v>117317615.792</v>
      </c>
      <c r="E21" s="55">
        <f t="shared" si="1"/>
        <v>17.559737112521006</v>
      </c>
      <c r="F21" s="61">
        <f>SUM(F15:F20)</f>
        <v>19098922</v>
      </c>
      <c r="G21" s="55">
        <f>SUM(G15:G20)</f>
        <v>5077422</v>
      </c>
      <c r="H21" s="55">
        <f t="shared" si="2"/>
        <v>26.584861700571373</v>
      </c>
      <c r="I21" s="61">
        <f>SUM(I15:I20)</f>
        <v>693000</v>
      </c>
      <c r="J21" s="54">
        <f>SUM(J15:J20)</f>
        <v>68531.25</v>
      </c>
      <c r="K21" s="55">
        <f>J21/I21*100</f>
        <v>9.8890692640692635</v>
      </c>
      <c r="L21" s="61">
        <f>SUM(L15:L20)</f>
        <v>687897685.99999988</v>
      </c>
      <c r="M21" s="62">
        <f>SUM(M15:M20)</f>
        <v>122463569.042</v>
      </c>
      <c r="N21" s="55">
        <f t="shared" si="5"/>
        <v>17.80258482247606</v>
      </c>
      <c r="O21" s="62">
        <f t="shared" ref="O21:T21" si="6">SUM(O15:O20)</f>
        <v>330627236.16299999</v>
      </c>
      <c r="P21" s="62">
        <f t="shared" si="6"/>
        <v>574668</v>
      </c>
      <c r="Q21" s="62">
        <f t="shared" si="6"/>
        <v>135161175.79100001</v>
      </c>
      <c r="R21" s="62">
        <f t="shared" si="6"/>
        <v>153770779.63600001</v>
      </c>
      <c r="S21" s="62">
        <f t="shared" si="6"/>
        <v>15753403</v>
      </c>
      <c r="T21" s="62">
        <f t="shared" si="6"/>
        <v>635887262.59000003</v>
      </c>
      <c r="U21" s="50"/>
      <c r="V21" s="50"/>
    </row>
    <row r="22" spans="1: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>
      <c r="A24" s="50"/>
      <c r="B24" s="50"/>
      <c r="C24" s="50"/>
      <c r="D24" s="50"/>
      <c r="E24" s="50"/>
      <c r="F24" s="50"/>
      <c r="G24" s="50"/>
      <c r="H24" s="50"/>
      <c r="I24" s="63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8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18" t="s">
        <v>37</v>
      </c>
      <c r="R25" s="117" t="s">
        <v>38</v>
      </c>
      <c r="S25" s="50"/>
      <c r="T25" s="50"/>
      <c r="U25" s="50"/>
      <c r="V25" s="50"/>
      <c r="W25" s="50"/>
      <c r="X25" s="50"/>
      <c r="Y25" s="50"/>
    </row>
    <row r="26" spans="1: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>
      <c r="S30" s="50"/>
    </row>
    <row r="31" spans="1:25" ht="16.5">
      <c r="R31" s="116" t="s">
        <v>47</v>
      </c>
      <c r="S31" s="116"/>
    </row>
  </sheetData>
  <mergeCells count="25">
    <mergeCell ref="O12:T12"/>
    <mergeCell ref="I13:I14"/>
    <mergeCell ref="A21:B21"/>
    <mergeCell ref="R13:R14"/>
    <mergeCell ref="A5:T5"/>
    <mergeCell ref="A6:T6"/>
    <mergeCell ref="A7:T7"/>
    <mergeCell ref="A8:T8"/>
    <mergeCell ref="A9:T9"/>
    <mergeCell ref="J13:K13"/>
    <mergeCell ref="L13:L14"/>
    <mergeCell ref="M13:N13"/>
    <mergeCell ref="O13:Q13"/>
    <mergeCell ref="S13:S14"/>
    <mergeCell ref="T13:T14"/>
    <mergeCell ref="I12:K12"/>
    <mergeCell ref="L12:N12"/>
    <mergeCell ref="A12:A14"/>
    <mergeCell ref="B12:B14"/>
    <mergeCell ref="C12:E12"/>
    <mergeCell ref="F12:H12"/>
    <mergeCell ref="C13:C14"/>
    <mergeCell ref="D13:E13"/>
    <mergeCell ref="F13:F14"/>
    <mergeCell ref="G13:H13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Kanwil Kalbagtim</dc:creator>
  <cp:lastModifiedBy>Kanwil Kalbagtim</cp:lastModifiedBy>
  <cp:lastPrinted>2019-03-06T02:20:30Z</cp:lastPrinted>
  <dcterms:created xsi:type="dcterms:W3CDTF">2019-03-04T08:13:31Z</dcterms:created>
  <dcterms:modified xsi:type="dcterms:W3CDTF">2019-03-06T02:26:50Z</dcterms:modified>
</cp:coreProperties>
</file>